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65" activeTab="1"/>
  </bookViews>
  <sheets>
    <sheet name="Sayfa1" sheetId="1" r:id="rId1"/>
    <sheet name="Sayfa2" sheetId="2" r:id="rId2"/>
    <sheet name="Sayf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H27" i="2" s="1"/>
  <c r="G23" i="2"/>
  <c r="H23" i="2" s="1"/>
  <c r="G22" i="2"/>
  <c r="H22" i="2" s="1"/>
  <c r="G21" i="2"/>
  <c r="H21" i="2" s="1"/>
  <c r="G20" i="2"/>
  <c r="H20" i="2" s="1"/>
  <c r="G19" i="2"/>
  <c r="H19" i="2" s="1"/>
  <c r="G14" i="2"/>
  <c r="H14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28" i="2" l="1"/>
  <c r="G24" i="2"/>
  <c r="G15" i="2"/>
  <c r="H15" i="2" l="1"/>
  <c r="G33" i="2"/>
  <c r="H2" i="1"/>
  <c r="I2" i="1" s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8" i="2" l="1"/>
  <c r="H24" i="2"/>
  <c r="H25" i="1"/>
  <c r="I25" i="1"/>
  <c r="H33" i="2" l="1"/>
</calcChain>
</file>

<file path=xl/sharedStrings.xml><?xml version="1.0" encoding="utf-8"?>
<sst xmlns="http://schemas.openxmlformats.org/spreadsheetml/2006/main" count="80" uniqueCount="74">
  <si>
    <t xml:space="preserve">Bilgi düzeyi bu dersi anlatmak için bence yeterlidir. </t>
  </si>
  <si>
    <t>Ders saatleri dışında da ulaşmak ve görüşmek mümkündür.</t>
  </si>
  <si>
    <t xml:space="preserve">Bence dersin konuları iyi seçilmiştir. </t>
  </si>
  <si>
    <t>Ders ile ilgili sınavlarda derste öğrendiğimiz şeyler sorulur.</t>
  </si>
  <si>
    <t>Derse ilişkin ödevlerin bana faydası olduğuna inanıyorum.</t>
  </si>
  <si>
    <t>Sınavların adil değerlendirildiğine inanıyorum.</t>
  </si>
  <si>
    <t>Aldığım notların doğru verildiğine inanıyorum.</t>
  </si>
  <si>
    <t>Genel olarak bu dersi almaktan memnunum.</t>
  </si>
  <si>
    <t>Yoklama ve devamsızlık işlemlerinin etkin olduğuna inanıyorum.</t>
  </si>
  <si>
    <t>Derse ilişkin verdiği/tavsiye ettiği kaynaklar yeterlidir.</t>
  </si>
  <si>
    <t>S.No</t>
  </si>
  <si>
    <t>5 üzerinden</t>
  </si>
  <si>
    <t>100 üzerinden</t>
  </si>
  <si>
    <t>GENEL ORT</t>
  </si>
  <si>
    <t>MEMNUNİYET ENDEKSİ</t>
  </si>
  <si>
    <t>(%)5</t>
  </si>
  <si>
    <t>(%)4</t>
  </si>
  <si>
    <t>(%)3</t>
  </si>
  <si>
    <t>(%)2</t>
  </si>
  <si>
    <t>(%)1</t>
  </si>
  <si>
    <t>88 ÖĞR.GÖR ÖĞRENCİ TARAFINDAN DEĞERLENDİRME YAPILMIŞTIR</t>
  </si>
  <si>
    <t>PROF. DR. HASAN BAHAR                                                          MÜDÜR V.</t>
  </si>
  <si>
    <t>Derse hazır gelirler.</t>
  </si>
  <si>
    <t>Sorulan sorulara açık, net ve tatminkar cevaplar verirler.</t>
  </si>
  <si>
    <t>Derste ilgiyi sürekli canlı tutarlar, derste sıkılmam.</t>
  </si>
  <si>
    <t>Sınıfta rahat ve dostça bir ortam oluştururlar.</t>
  </si>
  <si>
    <t>Ders araçlarını etkin bir şekilde kullanırlar.</t>
  </si>
  <si>
    <t>Bizlerin derse katılımını sağlarlar.</t>
  </si>
  <si>
    <t>Derse zamanında ve düzenli olarak gelirler.</t>
  </si>
  <si>
    <t>Alanındaki güncel değişimleri takip ederler.</t>
  </si>
  <si>
    <t>Sabırlı ve soğuk kanlıdıralr.</t>
  </si>
  <si>
    <t>Kılık-kıyafetine dikkat eder.ler.</t>
  </si>
  <si>
    <t>Tertipli ve düzenli olmaya dikkat ederler.</t>
  </si>
  <si>
    <t>Öğrencilerin hepsine eşit uzaklıktadırlar.</t>
  </si>
  <si>
    <t>Araştırma ve öğrenmeyi teşvik edici konuları seçerler.</t>
  </si>
  <si>
    <t>GENEL MEMNUNİYET ENDEKSİ</t>
  </si>
  <si>
    <t>Müdür</t>
  </si>
  <si>
    <r>
      <t xml:space="preserve">171 öğrenciden kaçı   </t>
    </r>
    <r>
      <rPr>
        <b/>
        <sz val="14"/>
        <color theme="1"/>
        <rFont val="Segoe UI Emoji"/>
        <family val="2"/>
      </rPr>
      <t>5 çok iyi</t>
    </r>
    <r>
      <rPr>
        <sz val="12"/>
        <color theme="1"/>
        <rFont val="Segoe UI Emoji"/>
        <family val="2"/>
      </rPr>
      <t xml:space="preserve"> demiştir?</t>
    </r>
  </si>
  <si>
    <r>
      <t xml:space="preserve">171 öğrenciden kaçı   </t>
    </r>
    <r>
      <rPr>
        <b/>
        <sz val="14"/>
        <color theme="1"/>
        <rFont val="Segoe UI Emoji"/>
        <family val="2"/>
      </rPr>
      <t>4  iyi</t>
    </r>
    <r>
      <rPr>
        <sz val="12"/>
        <color theme="1"/>
        <rFont val="Segoe UI Emoji"/>
        <family val="2"/>
      </rPr>
      <t xml:space="preserve"> demiştir?</t>
    </r>
  </si>
  <si>
    <r>
      <t xml:space="preserve">171 öğrenciden kaçı    </t>
    </r>
    <r>
      <rPr>
        <b/>
        <sz val="14"/>
        <color theme="1"/>
        <rFont val="Segoe UI Emoji"/>
        <family val="2"/>
      </rPr>
      <t>3 orta</t>
    </r>
    <r>
      <rPr>
        <sz val="12"/>
        <color theme="1"/>
        <rFont val="Segoe UI Emoji"/>
        <family val="2"/>
      </rPr>
      <t xml:space="preserve"> demiştir?</t>
    </r>
  </si>
  <si>
    <r>
      <t xml:space="preserve">171 öğrenciden kaçı   </t>
    </r>
    <r>
      <rPr>
        <b/>
        <sz val="14"/>
        <color theme="1"/>
        <rFont val="Segoe UI Emoji"/>
        <family val="2"/>
      </rPr>
      <t>2 zayıf</t>
    </r>
    <r>
      <rPr>
        <sz val="12"/>
        <color theme="1"/>
        <rFont val="Segoe UI Emoji"/>
        <family val="2"/>
      </rPr>
      <t xml:space="preserve"> demiştir?</t>
    </r>
  </si>
  <si>
    <r>
      <t xml:space="preserve">171 öğrenciden kaçı   </t>
    </r>
    <r>
      <rPr>
        <b/>
        <sz val="14"/>
        <color theme="1"/>
        <rFont val="Segoe UI Emoji"/>
        <family val="2"/>
      </rPr>
      <t xml:space="preserve">1 </t>
    </r>
    <r>
      <rPr>
        <b/>
        <sz val="12"/>
        <color theme="1"/>
        <rFont val="Segoe UI Emoji"/>
        <family val="2"/>
      </rPr>
      <t>çok</t>
    </r>
    <r>
      <rPr>
        <b/>
        <sz val="14"/>
        <color theme="1"/>
        <rFont val="Segoe UI Emoji"/>
        <family val="2"/>
      </rPr>
      <t xml:space="preserve"> </t>
    </r>
    <r>
      <rPr>
        <b/>
        <sz val="12"/>
        <color theme="1"/>
        <rFont val="Segoe UI Emoji"/>
        <family val="2"/>
      </rPr>
      <t>zayfıf</t>
    </r>
    <r>
      <rPr>
        <sz val="12"/>
        <color theme="1"/>
        <rFont val="Segoe UI Emoji"/>
        <family val="2"/>
      </rPr>
      <t xml:space="preserve"> demiştir?</t>
    </r>
  </si>
  <si>
    <t>Uzaktan eğitim yoluyla yürütülen derslerle ilgili video ve ders dokümanları UZEM sistemine zamanında yükleniyor mu?</t>
  </si>
  <si>
    <t>Uzaktan eğitim yoluyla yürütülen derslerle ilgili ders videolarının ve ders dokümanlarının anlaşılabilirliğini değerlendiriniz.</t>
  </si>
  <si>
    <t>Uzaktan eğitim yoluyla yürütülen derslerle ilgili öğretim elemanı yeterli kaynak ve materyalleri sizlere sunuyor mu ?</t>
  </si>
  <si>
    <t>Gerekli olduğunda dersi veren öğretim elemanı ile iletişime geçebiliyor musunuz ?</t>
  </si>
  <si>
    <t>Uzaktan eğitim sistemiyle ilgili sorun yaşamanız durumunda, UZEM destek sorumlusuna ulaşabiliyor musunuz?</t>
  </si>
  <si>
    <t>Uzaktan Eğitim Sistemi web sayfası yeterince açık ve anlaşılır mı ?</t>
  </si>
  <si>
    <t>Uzaktan eğitime bağlanmada zaman zaman teknik sorunlar yaşıyor musunuz?</t>
  </si>
  <si>
    <t>Uzaktan eğitim sistemi sayesinde dersleri tekrarlı izlemek sizlere yarar sağlıyor mu?</t>
  </si>
  <si>
    <t>Selçuk Üniversitesi uzaktan eğitim sisteminden genel olarak memnun musunuz?</t>
  </si>
  <si>
    <r>
      <t xml:space="preserve">171 öğrenciden kaçı   </t>
    </r>
    <r>
      <rPr>
        <b/>
        <sz val="14"/>
        <color theme="1"/>
        <rFont val="Segoe UI Emoji"/>
        <family val="2"/>
      </rPr>
      <t>5 hiçbir zaman</t>
    </r>
    <r>
      <rPr>
        <sz val="12"/>
        <color theme="1"/>
        <rFont val="Segoe UI Emoji"/>
        <family val="2"/>
      </rPr>
      <t xml:space="preserve"> demiştir?</t>
    </r>
  </si>
  <si>
    <r>
      <t>171 öğrenciden kaçı   4</t>
    </r>
    <r>
      <rPr>
        <b/>
        <sz val="14"/>
        <color theme="1"/>
        <rFont val="Segoe UI Emoji"/>
        <family val="2"/>
      </rPr>
      <t xml:space="preserve"> nadiren</t>
    </r>
    <r>
      <rPr>
        <sz val="12"/>
        <color theme="1"/>
        <rFont val="Segoe UI Emoji"/>
        <family val="2"/>
      </rPr>
      <t xml:space="preserve"> demiştir?</t>
    </r>
  </si>
  <si>
    <r>
      <t>171 öğrenciden kaçı   3</t>
    </r>
    <r>
      <rPr>
        <b/>
        <sz val="14"/>
        <color theme="1"/>
        <rFont val="Segoe UI Emoji"/>
        <family val="2"/>
      </rPr>
      <t xml:space="preserve"> ara sıra</t>
    </r>
    <r>
      <rPr>
        <sz val="12"/>
        <color theme="1"/>
        <rFont val="Segoe UI Emoji"/>
        <family val="2"/>
      </rPr>
      <t xml:space="preserve"> demiştir?</t>
    </r>
  </si>
  <si>
    <r>
      <t>171 öğrenciden kaçı   2</t>
    </r>
    <r>
      <rPr>
        <b/>
        <sz val="14"/>
        <color theme="1"/>
        <rFont val="Segoe UI Emoji"/>
        <family val="2"/>
      </rPr>
      <t xml:space="preserve"> sık sık</t>
    </r>
    <r>
      <rPr>
        <sz val="12"/>
        <color theme="1"/>
        <rFont val="Segoe UI Emoji"/>
        <family val="2"/>
      </rPr>
      <t xml:space="preserve"> demiştir?</t>
    </r>
  </si>
  <si>
    <r>
      <t>171 öğrenciden kaçı   1</t>
    </r>
    <r>
      <rPr>
        <b/>
        <sz val="14"/>
        <color theme="1"/>
        <rFont val="Segoe UI Emoji"/>
        <family val="2"/>
      </rPr>
      <t xml:space="preserve"> her zaman</t>
    </r>
    <r>
      <rPr>
        <sz val="12"/>
        <color theme="1"/>
        <rFont val="Segoe UI Emoji"/>
        <family val="2"/>
      </rPr>
      <t xml:space="preserve"> demiştir?</t>
    </r>
  </si>
  <si>
    <t>Taşkent Meslek Yüksekokuluna gerektiği zaman ulaşabiliyor musunuz? (Telefon, mail vb.)</t>
  </si>
  <si>
    <t>Yüzyüze eğitimde ders yürütücüsü öğretim elemanlarına gerektiğinde ulaşabiliyor musunuz?</t>
  </si>
  <si>
    <t>Öğrenci işleri birimine gerektiği zaman ulaşabiliyor musunuz ve talepleriniz karşılanıyor mu?</t>
  </si>
  <si>
    <t>Sizi ilgilendiren duyurular Taşkent MYO web sayfasında zamanında yapılıyor mu?</t>
  </si>
  <si>
    <t>Genel olarak Taşkent MYO öğrencisi olmaktan memnun musunuz?</t>
  </si>
  <si>
    <t>3. Temizlik ve Hijyen Koşulları Değerlendirmesi.</t>
  </si>
  <si>
    <t>2. Erişilebilirlik Değerlendirmesi</t>
  </si>
  <si>
    <t>1. Uzaktan Eğitim Yoluyla İşlenen Dersler Hakkında Değerlendirme</t>
  </si>
  <si>
    <t>Genel olarak Taşkent MYO yerleşkesinde temizlik ve hijyen koşullarının yerine getirildiğini düşünüyor musunuz?</t>
  </si>
  <si>
    <t>Prof. Dr. Osman TUGAY</t>
  </si>
  <si>
    <t>KYS Temsilcisi</t>
  </si>
  <si>
    <t>Öğr. Gör. Ali İhsan DANIŞMAN</t>
  </si>
  <si>
    <r>
      <t xml:space="preserve">TAŞKENT MYO 2023 Yılı Okul Memnuniyet Anketi Analiz sonuçları                                                                                            </t>
    </r>
    <r>
      <rPr>
        <sz val="18"/>
        <color theme="1"/>
        <rFont val="Times New Roman"/>
        <family val="1"/>
        <charset val="162"/>
      </rPr>
      <t xml:space="preserve">( 163 Öğrenci Değerlendirme Yapmıştır ) </t>
    </r>
    <r>
      <rPr>
        <b/>
        <sz val="18"/>
        <color theme="1"/>
        <rFont val="Times New Roman"/>
        <family val="1"/>
        <charset val="162"/>
      </rPr>
      <t xml:space="preserve">                             </t>
    </r>
    <r>
      <rPr>
        <sz val="12"/>
        <color theme="1"/>
        <rFont val="Times New Roman"/>
        <family val="1"/>
        <charset val="162"/>
      </rPr>
      <t>İş Sağlığı ve Güvenliği Programı Öğrencisi : 46 kişi                                                            Harita ve Kadastro Programı Öğrencisi : 78 kişi                                                           Bankacılık ve Sigortacılık Programı Öğrencisi : 39 kişi</t>
    </r>
    <r>
      <rPr>
        <b/>
        <sz val="18"/>
        <color theme="1"/>
        <rFont val="Times New Roman"/>
        <family val="1"/>
        <charset val="162"/>
      </rPr>
      <t xml:space="preserve">                               </t>
    </r>
    <r>
      <rPr>
        <sz val="12"/>
        <color theme="1"/>
        <rFont val="Times New Roman"/>
        <family val="1"/>
        <charset val="162"/>
      </rPr>
      <t>Katılımcıların 82'sı birinci, 81'i ikinci sınıf öğrencilerinden oluşmaktadır.</t>
    </r>
    <r>
      <rPr>
        <b/>
        <sz val="18"/>
        <color theme="1"/>
        <rFont val="Times New Roman"/>
        <family val="1"/>
        <charset val="162"/>
      </rPr>
      <t xml:space="preserve"> </t>
    </r>
  </si>
  <si>
    <r>
      <t xml:space="preserve">163 öğrenciden kaçı   </t>
    </r>
    <r>
      <rPr>
        <b/>
        <sz val="14"/>
        <color theme="1"/>
        <rFont val="Segoe UI Emoji"/>
        <family val="2"/>
      </rPr>
      <t>5 çok iyi</t>
    </r>
    <r>
      <rPr>
        <sz val="12"/>
        <color theme="1"/>
        <rFont val="Segoe UI Emoji"/>
        <family val="2"/>
      </rPr>
      <t xml:space="preserve"> demiştir?</t>
    </r>
  </si>
  <si>
    <r>
      <t xml:space="preserve">163 öğrenciden kaçı    </t>
    </r>
    <r>
      <rPr>
        <b/>
        <sz val="14"/>
        <color theme="1"/>
        <rFont val="Segoe UI Emoji"/>
        <family val="2"/>
      </rPr>
      <t>3 orta</t>
    </r>
    <r>
      <rPr>
        <sz val="12"/>
        <color theme="1"/>
        <rFont val="Segoe UI Emoji"/>
        <family val="2"/>
      </rPr>
      <t xml:space="preserve"> demiştir?</t>
    </r>
  </si>
  <si>
    <r>
      <t xml:space="preserve">163 öğrenciden kaçı   </t>
    </r>
    <r>
      <rPr>
        <b/>
        <sz val="14"/>
        <color theme="1"/>
        <rFont val="Segoe UI Emoji"/>
        <family val="2"/>
      </rPr>
      <t>4  iyi</t>
    </r>
    <r>
      <rPr>
        <sz val="12"/>
        <color theme="1"/>
        <rFont val="Segoe UI Emoji"/>
        <family val="2"/>
      </rPr>
      <t xml:space="preserve"> demiştir?</t>
    </r>
  </si>
  <si>
    <r>
      <t xml:space="preserve">163 öğrenciden kaçı   </t>
    </r>
    <r>
      <rPr>
        <b/>
        <sz val="14"/>
        <color theme="1"/>
        <rFont val="Segoe UI Emoji"/>
        <family val="2"/>
      </rPr>
      <t>2 zayıf</t>
    </r>
    <r>
      <rPr>
        <sz val="12"/>
        <color theme="1"/>
        <rFont val="Segoe UI Emoji"/>
        <family val="2"/>
      </rPr>
      <t xml:space="preserve"> demiştir?</t>
    </r>
  </si>
  <si>
    <r>
      <t xml:space="preserve">163 öğrenciden kaçı   </t>
    </r>
    <r>
      <rPr>
        <b/>
        <sz val="14"/>
        <color theme="1"/>
        <rFont val="Segoe UI Emoji"/>
        <family val="2"/>
      </rPr>
      <t xml:space="preserve">1 </t>
    </r>
    <r>
      <rPr>
        <b/>
        <sz val="12"/>
        <color theme="1"/>
        <rFont val="Segoe UI Emoji"/>
        <family val="2"/>
      </rPr>
      <t>çok</t>
    </r>
    <r>
      <rPr>
        <b/>
        <sz val="14"/>
        <color theme="1"/>
        <rFont val="Segoe UI Emoji"/>
        <family val="2"/>
      </rPr>
      <t xml:space="preserve"> </t>
    </r>
    <r>
      <rPr>
        <b/>
        <sz val="12"/>
        <color theme="1"/>
        <rFont val="Segoe UI Emoji"/>
        <family val="2"/>
      </rPr>
      <t>zayfıf</t>
    </r>
    <r>
      <rPr>
        <sz val="12"/>
        <color theme="1"/>
        <rFont val="Segoe UI Emoji"/>
        <family val="2"/>
      </rPr>
      <t xml:space="preserve"> demiştir?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</si>
</sst>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TL&quot;_-;\-* #,##0.00\ &quot;TL&quot;_-;_-* &quot;-&quot;??\ &quot;TL&quot;_-;_-@_-"/>
    <numFmt numFmtId="165" formatCode="0.0"/>
    <numFmt numFmtId="166" formatCode="0.00;[Red]0.00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Segoe UI Emoji"/>
      <family val="2"/>
    </font>
    <font>
      <sz val="12"/>
      <color theme="1"/>
      <name val="Segoe UI Emoji"/>
      <family val="2"/>
    </font>
    <font>
      <b/>
      <sz val="14"/>
      <color theme="1"/>
      <name val="Segoe UI Emoji"/>
      <family val="2"/>
    </font>
    <font>
      <b/>
      <sz val="16"/>
      <color theme="1"/>
      <name val="Segoe UI Emoji"/>
      <family val="2"/>
    </font>
    <font>
      <b/>
      <sz val="18"/>
      <color theme="1"/>
      <name val="Segoe UI Emoji"/>
      <family val="2"/>
    </font>
    <font>
      <sz val="16"/>
      <color theme="1"/>
      <name val="Segoe UI Emoji"/>
      <family val="2"/>
    </font>
    <font>
      <b/>
      <sz val="18"/>
      <color theme="1"/>
      <name val="Times New Roman"/>
      <family val="1"/>
      <charset val="162"/>
    </font>
    <font>
      <sz val="12"/>
      <color rgb="FF202124"/>
      <name val="Arial"/>
      <family val="2"/>
      <charset val="162"/>
    </font>
    <font>
      <sz val="18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0" fillId="0" borderId="1" xfId="1" applyNumberFormat="1" applyFont="1" applyBorder="1"/>
    <xf numFmtId="0" fontId="4" fillId="0" borderId="0" xfId="0" applyFont="1"/>
    <xf numFmtId="2" fontId="4" fillId="0" borderId="1" xfId="0" applyNumberFormat="1" applyFont="1" applyBorder="1"/>
    <xf numFmtId="0" fontId="0" fillId="0" borderId="1" xfId="0" applyBorder="1" applyAlignment="1">
      <alignment horizontal="right"/>
    </xf>
    <xf numFmtId="0" fontId="6" fillId="0" borderId="0" xfId="0" applyFont="1" applyAlignment="1">
      <alignment wrapText="1"/>
    </xf>
    <xf numFmtId="0" fontId="6" fillId="0" borderId="2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165" fontId="9" fillId="0" borderId="23" xfId="0" applyNumberFormat="1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1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8" xfId="0" applyFont="1" applyBorder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7" fillId="2" borderId="0" xfId="0" applyFont="1" applyFill="1" applyAlignment="1">
      <alignment horizontal="center" vertical="center" wrapText="1"/>
    </xf>
    <xf numFmtId="0" fontId="8" fillId="0" borderId="2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10" fillId="0" borderId="13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0" xfId="0" applyFont="1" applyBorder="1" applyAlignment="1">
      <alignment horizontal="right" wrapText="1"/>
    </xf>
    <xf numFmtId="166" fontId="8" fillId="0" borderId="15" xfId="0" applyNumberFormat="1" applyFont="1" applyBorder="1" applyAlignment="1">
      <alignment horizontal="center" vertical="center" wrapText="1"/>
    </xf>
  </cellXfs>
  <cellStyles count="2">
    <cellStyle name="Normal" xfId="0" builtinId="0"/>
    <cellStyle name="ParaBirimi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Layout" topLeftCell="A49" zoomScaleNormal="100" workbookViewId="0">
      <selection activeCell="B14" sqref="B14"/>
    </sheetView>
  </sheetViews>
  <sheetFormatPr defaultRowHeight="15" x14ac:dyDescent="0.25"/>
  <cols>
    <col min="1" max="1" width="5.7109375" customWidth="1"/>
    <col min="2" max="2" width="57" customWidth="1"/>
    <col min="3" max="7" width="8" customWidth="1"/>
    <col min="8" max="8" width="12.140625" customWidth="1"/>
    <col min="9" max="9" width="14.42578125" customWidth="1"/>
  </cols>
  <sheetData>
    <row r="1" spans="1:9" x14ac:dyDescent="0.25">
      <c r="A1" s="1" t="s">
        <v>10</v>
      </c>
      <c r="B1" s="1"/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1" t="s">
        <v>11</v>
      </c>
      <c r="I1" s="1" t="s">
        <v>12</v>
      </c>
    </row>
    <row r="2" spans="1:9" x14ac:dyDescent="0.25">
      <c r="A2" s="1">
        <v>1</v>
      </c>
      <c r="B2" s="1" t="s">
        <v>22</v>
      </c>
      <c r="C2" s="1">
        <v>83.9</v>
      </c>
      <c r="D2" s="1">
        <v>8</v>
      </c>
      <c r="E2" s="1">
        <v>2.2999999999999998</v>
      </c>
      <c r="F2" s="1">
        <v>3.4</v>
      </c>
      <c r="G2" s="1">
        <v>2.2999999999999998</v>
      </c>
      <c r="H2" s="3">
        <f t="shared" ref="H2" si="0">(5*C2+4*D2+3*E2+2*F2+1*G2)/100</f>
        <v>4.6749999999999998</v>
      </c>
      <c r="I2" s="2">
        <f t="shared" ref="I2" si="1">20*H2</f>
        <v>93.5</v>
      </c>
    </row>
    <row r="3" spans="1:9" x14ac:dyDescent="0.25">
      <c r="A3" s="1">
        <v>2</v>
      </c>
      <c r="B3" s="1" t="s">
        <v>23</v>
      </c>
      <c r="C3" s="1">
        <v>89.7</v>
      </c>
      <c r="D3" s="1">
        <v>4.5999999999999996</v>
      </c>
      <c r="E3" s="1">
        <v>1.1000000000000001</v>
      </c>
      <c r="F3" s="1">
        <v>3.4</v>
      </c>
      <c r="G3" s="1">
        <v>1.1000000000000001</v>
      </c>
      <c r="H3" s="3">
        <f t="shared" ref="H3:H24" si="2">(5*C3+4*D3+3*E3+2*F3+1*G3)/100</f>
        <v>4.7810000000000006</v>
      </c>
      <c r="I3" s="2">
        <f t="shared" ref="I3:I24" si="3">20*H3</f>
        <v>95.62</v>
      </c>
    </row>
    <row r="4" spans="1:9" x14ac:dyDescent="0.25">
      <c r="A4" s="1">
        <v>3</v>
      </c>
      <c r="B4" s="1" t="s">
        <v>24</v>
      </c>
      <c r="C4" s="1">
        <v>74.7</v>
      </c>
      <c r="D4" s="1">
        <v>13.8</v>
      </c>
      <c r="E4" s="1">
        <v>6.9</v>
      </c>
      <c r="F4" s="1">
        <v>0</v>
      </c>
      <c r="G4" s="1">
        <v>4.5999999999999996</v>
      </c>
      <c r="H4" s="3">
        <f t="shared" si="2"/>
        <v>4.54</v>
      </c>
      <c r="I4" s="2">
        <f t="shared" si="3"/>
        <v>90.8</v>
      </c>
    </row>
    <row r="5" spans="1:9" x14ac:dyDescent="0.25">
      <c r="A5" s="1">
        <v>4</v>
      </c>
      <c r="B5" s="1" t="s">
        <v>25</v>
      </c>
      <c r="C5" s="1">
        <v>85.1</v>
      </c>
      <c r="D5" s="1">
        <v>9.1999999999999993</v>
      </c>
      <c r="E5" s="1">
        <v>3.4</v>
      </c>
      <c r="F5" s="1">
        <v>1.1000000000000001</v>
      </c>
      <c r="G5" s="1">
        <v>1.1000000000000001</v>
      </c>
      <c r="H5" s="3">
        <f t="shared" si="2"/>
        <v>4.758</v>
      </c>
      <c r="I5" s="2">
        <f t="shared" si="3"/>
        <v>95.16</v>
      </c>
    </row>
    <row r="6" spans="1:9" x14ac:dyDescent="0.25">
      <c r="A6" s="1">
        <v>5</v>
      </c>
      <c r="B6" s="1" t="s">
        <v>0</v>
      </c>
      <c r="C6" s="1">
        <v>88.5</v>
      </c>
      <c r="D6" s="1">
        <v>4.5999999999999996</v>
      </c>
      <c r="E6" s="1">
        <v>4.5999999999999996</v>
      </c>
      <c r="F6" s="1">
        <v>1.1000000000000001</v>
      </c>
      <c r="G6" s="1">
        <v>1.1000000000000001</v>
      </c>
      <c r="H6" s="3">
        <f t="shared" si="2"/>
        <v>4.78</v>
      </c>
      <c r="I6" s="2">
        <f t="shared" si="3"/>
        <v>95.600000000000009</v>
      </c>
    </row>
    <row r="7" spans="1:9" x14ac:dyDescent="0.25">
      <c r="A7" s="1">
        <v>6</v>
      </c>
      <c r="B7" s="1" t="s">
        <v>1</v>
      </c>
      <c r="C7" s="1">
        <v>70.099999999999994</v>
      </c>
      <c r="D7" s="1">
        <v>19.5</v>
      </c>
      <c r="E7" s="1">
        <v>8</v>
      </c>
      <c r="F7" s="1">
        <v>1.1000000000000001</v>
      </c>
      <c r="G7" s="1">
        <v>1.1000000000000001</v>
      </c>
      <c r="H7" s="3">
        <f t="shared" si="2"/>
        <v>4.5579999999999998</v>
      </c>
      <c r="I7" s="2">
        <f t="shared" si="3"/>
        <v>91.16</v>
      </c>
    </row>
    <row r="8" spans="1:9" x14ac:dyDescent="0.25">
      <c r="A8" s="1">
        <v>7</v>
      </c>
      <c r="B8" s="1" t="s">
        <v>2</v>
      </c>
      <c r="C8" s="1">
        <v>75.900000000000006</v>
      </c>
      <c r="D8" s="1">
        <v>12.6</v>
      </c>
      <c r="E8" s="1">
        <v>4.5999999999999996</v>
      </c>
      <c r="F8" s="1">
        <v>4.5999999999999996</v>
      </c>
      <c r="G8" s="1">
        <v>2.2999999999999998</v>
      </c>
      <c r="H8" s="3">
        <f t="shared" si="2"/>
        <v>4.5519999999999996</v>
      </c>
      <c r="I8" s="2">
        <f t="shared" si="3"/>
        <v>91.039999999999992</v>
      </c>
    </row>
    <row r="9" spans="1:9" x14ac:dyDescent="0.25">
      <c r="A9" s="1">
        <v>8</v>
      </c>
      <c r="B9" s="1" t="s">
        <v>3</v>
      </c>
      <c r="C9" s="1">
        <v>81.099999999999994</v>
      </c>
      <c r="D9" s="1">
        <v>9.5</v>
      </c>
      <c r="E9" s="1">
        <v>2.7</v>
      </c>
      <c r="F9" s="1">
        <v>1.4</v>
      </c>
      <c r="G9" s="1">
        <v>5.4</v>
      </c>
      <c r="H9" s="3">
        <f t="shared" si="2"/>
        <v>4.5979999999999999</v>
      </c>
      <c r="I9" s="2">
        <f t="shared" si="3"/>
        <v>91.96</v>
      </c>
    </row>
    <row r="10" spans="1:9" x14ac:dyDescent="0.25">
      <c r="A10" s="1">
        <v>9</v>
      </c>
      <c r="B10" s="1" t="s">
        <v>4</v>
      </c>
      <c r="C10" s="1">
        <v>74.7</v>
      </c>
      <c r="D10" s="1">
        <v>15.7</v>
      </c>
      <c r="E10" s="1">
        <v>1.2</v>
      </c>
      <c r="F10" s="1">
        <v>1.2</v>
      </c>
      <c r="G10" s="1">
        <v>7.2</v>
      </c>
      <c r="H10" s="3">
        <f t="shared" si="2"/>
        <v>4.4950000000000001</v>
      </c>
      <c r="I10" s="2">
        <f t="shared" si="3"/>
        <v>89.9</v>
      </c>
    </row>
    <row r="11" spans="1:9" x14ac:dyDescent="0.25">
      <c r="A11" s="1">
        <v>10</v>
      </c>
      <c r="B11" s="1" t="s">
        <v>5</v>
      </c>
      <c r="C11" s="1">
        <v>81.900000000000006</v>
      </c>
      <c r="D11" s="1">
        <v>9.6999999999999993</v>
      </c>
      <c r="E11" s="1">
        <v>2.8</v>
      </c>
      <c r="F11" s="1">
        <v>0</v>
      </c>
      <c r="G11" s="1">
        <v>5.6</v>
      </c>
      <c r="H11" s="3">
        <f t="shared" si="2"/>
        <v>4.6230000000000002</v>
      </c>
      <c r="I11" s="2">
        <f t="shared" si="3"/>
        <v>92.460000000000008</v>
      </c>
    </row>
    <row r="12" spans="1:9" x14ac:dyDescent="0.25">
      <c r="A12" s="1">
        <v>11</v>
      </c>
      <c r="B12" s="1" t="s">
        <v>6</v>
      </c>
      <c r="C12" s="1">
        <v>76.7</v>
      </c>
      <c r="D12" s="1">
        <v>13.7</v>
      </c>
      <c r="E12" s="1">
        <v>1.4</v>
      </c>
      <c r="F12" s="1">
        <v>1.4</v>
      </c>
      <c r="G12" s="1">
        <v>6.8</v>
      </c>
      <c r="H12" s="3">
        <f t="shared" si="2"/>
        <v>4.5209999999999999</v>
      </c>
      <c r="I12" s="2">
        <f t="shared" si="3"/>
        <v>90.42</v>
      </c>
    </row>
    <row r="13" spans="1:9" x14ac:dyDescent="0.25">
      <c r="A13" s="1">
        <v>12</v>
      </c>
      <c r="B13" s="1" t="s">
        <v>7</v>
      </c>
      <c r="C13" s="1">
        <v>88.4</v>
      </c>
      <c r="D13" s="1">
        <v>4.7</v>
      </c>
      <c r="E13" s="1">
        <v>1.2</v>
      </c>
      <c r="F13" s="1">
        <v>1.2</v>
      </c>
      <c r="G13" s="1">
        <v>4.7</v>
      </c>
      <c r="H13" s="3">
        <f t="shared" si="2"/>
        <v>4.7149999999999999</v>
      </c>
      <c r="I13" s="2">
        <f t="shared" si="3"/>
        <v>94.3</v>
      </c>
    </row>
    <row r="14" spans="1:9" x14ac:dyDescent="0.25">
      <c r="A14" s="1">
        <v>13</v>
      </c>
      <c r="B14" s="1" t="s">
        <v>8</v>
      </c>
      <c r="C14" s="1">
        <v>86</v>
      </c>
      <c r="D14" s="1">
        <v>7</v>
      </c>
      <c r="E14" s="1">
        <v>7</v>
      </c>
      <c r="F14" s="1">
        <v>0</v>
      </c>
      <c r="G14" s="1">
        <v>0</v>
      </c>
      <c r="H14" s="3">
        <f t="shared" si="2"/>
        <v>4.79</v>
      </c>
      <c r="I14" s="2">
        <f t="shared" si="3"/>
        <v>95.8</v>
      </c>
    </row>
    <row r="15" spans="1:9" x14ac:dyDescent="0.25">
      <c r="A15" s="1">
        <v>14</v>
      </c>
      <c r="B15" s="1" t="s">
        <v>26</v>
      </c>
      <c r="C15" s="1">
        <v>94</v>
      </c>
      <c r="D15" s="1">
        <v>2.4</v>
      </c>
      <c r="E15" s="1">
        <v>2.4</v>
      </c>
      <c r="F15" s="1">
        <v>0</v>
      </c>
      <c r="G15" s="1">
        <v>1.2</v>
      </c>
      <c r="H15" s="3">
        <f t="shared" si="2"/>
        <v>4.88</v>
      </c>
      <c r="I15" s="2">
        <f t="shared" si="3"/>
        <v>97.6</v>
      </c>
    </row>
    <row r="16" spans="1:9" x14ac:dyDescent="0.25">
      <c r="A16" s="1">
        <v>15</v>
      </c>
      <c r="B16" s="1" t="s">
        <v>27</v>
      </c>
      <c r="C16" s="1">
        <v>88.1</v>
      </c>
      <c r="D16" s="1">
        <v>9.5</v>
      </c>
      <c r="E16" s="1">
        <v>0</v>
      </c>
      <c r="F16" s="1">
        <v>1.2</v>
      </c>
      <c r="G16" s="1">
        <v>1.2</v>
      </c>
      <c r="H16" s="3">
        <f t="shared" si="2"/>
        <v>4.8209999999999997</v>
      </c>
      <c r="I16" s="2">
        <f t="shared" si="3"/>
        <v>96.419999999999987</v>
      </c>
    </row>
    <row r="17" spans="1:9" x14ac:dyDescent="0.25">
      <c r="A17" s="1">
        <v>16</v>
      </c>
      <c r="B17" s="1" t="s">
        <v>9</v>
      </c>
      <c r="C17" s="1">
        <v>82.1</v>
      </c>
      <c r="D17" s="1">
        <v>10.7</v>
      </c>
      <c r="E17" s="1">
        <v>4.8</v>
      </c>
      <c r="F17" s="1">
        <v>1.2</v>
      </c>
      <c r="G17" s="1">
        <v>1.2</v>
      </c>
      <c r="H17" s="3">
        <f t="shared" si="2"/>
        <v>4.7129999999999992</v>
      </c>
      <c r="I17" s="2">
        <f t="shared" si="3"/>
        <v>94.259999999999991</v>
      </c>
    </row>
    <row r="18" spans="1:9" x14ac:dyDescent="0.25">
      <c r="A18" s="1">
        <v>17</v>
      </c>
      <c r="B18" s="1" t="s">
        <v>28</v>
      </c>
      <c r="C18" s="1">
        <v>78.599999999999994</v>
      </c>
      <c r="D18" s="1">
        <v>9.5</v>
      </c>
      <c r="E18" s="1">
        <v>9.5</v>
      </c>
      <c r="F18" s="1">
        <v>1.2</v>
      </c>
      <c r="G18" s="1">
        <v>1.2</v>
      </c>
      <c r="H18" s="3">
        <f t="shared" si="2"/>
        <v>4.6309999999999993</v>
      </c>
      <c r="I18" s="2">
        <f t="shared" si="3"/>
        <v>92.61999999999999</v>
      </c>
    </row>
    <row r="19" spans="1:9" x14ac:dyDescent="0.25">
      <c r="A19" s="1">
        <v>18</v>
      </c>
      <c r="B19" s="1" t="s">
        <v>29</v>
      </c>
      <c r="C19" s="1">
        <v>88.1</v>
      </c>
      <c r="D19" s="1">
        <v>9.5</v>
      </c>
      <c r="E19" s="1">
        <v>0</v>
      </c>
      <c r="F19" s="1">
        <v>1.2</v>
      </c>
      <c r="G19" s="1">
        <v>1.2</v>
      </c>
      <c r="H19" s="3">
        <f t="shared" si="2"/>
        <v>4.8209999999999997</v>
      </c>
      <c r="I19" s="2">
        <f t="shared" si="3"/>
        <v>96.419999999999987</v>
      </c>
    </row>
    <row r="20" spans="1:9" x14ac:dyDescent="0.25">
      <c r="A20" s="1">
        <v>19</v>
      </c>
      <c r="B20" s="1" t="s">
        <v>30</v>
      </c>
      <c r="C20" s="1">
        <v>82.1</v>
      </c>
      <c r="D20" s="1">
        <v>11.9</v>
      </c>
      <c r="E20" s="1">
        <v>3.6</v>
      </c>
      <c r="F20" s="1">
        <v>1.2</v>
      </c>
      <c r="G20" s="1">
        <v>1.2</v>
      </c>
      <c r="H20" s="3">
        <f t="shared" si="2"/>
        <v>4.7249999999999996</v>
      </c>
      <c r="I20" s="2">
        <f t="shared" si="3"/>
        <v>94.5</v>
      </c>
    </row>
    <row r="21" spans="1:9" x14ac:dyDescent="0.25">
      <c r="A21" s="1">
        <v>20</v>
      </c>
      <c r="B21" s="1" t="s">
        <v>31</v>
      </c>
      <c r="C21" s="1">
        <v>83.3</v>
      </c>
      <c r="D21" s="1">
        <v>11.9</v>
      </c>
      <c r="E21" s="1">
        <v>2.4</v>
      </c>
      <c r="F21" s="1">
        <v>0</v>
      </c>
      <c r="G21" s="1">
        <v>2.4</v>
      </c>
      <c r="H21" s="3">
        <f t="shared" si="2"/>
        <v>4.7370000000000001</v>
      </c>
      <c r="I21" s="2">
        <f t="shared" si="3"/>
        <v>94.740000000000009</v>
      </c>
    </row>
    <row r="22" spans="1:9" x14ac:dyDescent="0.25">
      <c r="A22" s="1">
        <v>21</v>
      </c>
      <c r="B22" s="1" t="s">
        <v>32</v>
      </c>
      <c r="C22" s="1">
        <v>84.5</v>
      </c>
      <c r="D22" s="1">
        <v>10.7</v>
      </c>
      <c r="E22" s="1">
        <v>1.2</v>
      </c>
      <c r="F22" s="1">
        <v>2.4</v>
      </c>
      <c r="G22" s="1">
        <v>1.2</v>
      </c>
      <c r="H22" s="3">
        <f t="shared" si="2"/>
        <v>4.7490000000000006</v>
      </c>
      <c r="I22" s="2">
        <f t="shared" si="3"/>
        <v>94.980000000000018</v>
      </c>
    </row>
    <row r="23" spans="1:9" x14ac:dyDescent="0.25">
      <c r="A23" s="1">
        <v>22</v>
      </c>
      <c r="B23" s="1" t="s">
        <v>33</v>
      </c>
      <c r="C23" s="1">
        <v>79.8</v>
      </c>
      <c r="D23" s="1">
        <v>8.3000000000000007</v>
      </c>
      <c r="E23" s="1">
        <v>8.3000000000000007</v>
      </c>
      <c r="F23" s="1">
        <v>2.4</v>
      </c>
      <c r="G23" s="1">
        <v>2.4</v>
      </c>
      <c r="H23" s="3">
        <f t="shared" si="2"/>
        <v>4.6429999999999998</v>
      </c>
      <c r="I23" s="2">
        <f t="shared" si="3"/>
        <v>92.86</v>
      </c>
    </row>
    <row r="24" spans="1:9" x14ac:dyDescent="0.25">
      <c r="A24" s="1">
        <v>23</v>
      </c>
      <c r="B24" s="1" t="s">
        <v>34</v>
      </c>
      <c r="C24" s="1">
        <v>89.3</v>
      </c>
      <c r="D24" s="1">
        <v>4.8</v>
      </c>
      <c r="E24" s="1">
        <v>3.6</v>
      </c>
      <c r="F24" s="1">
        <v>0</v>
      </c>
      <c r="G24" s="1">
        <v>2.4</v>
      </c>
      <c r="H24" s="3">
        <f t="shared" si="2"/>
        <v>4.7889999999999997</v>
      </c>
      <c r="I24" s="2">
        <f t="shared" si="3"/>
        <v>95.78</v>
      </c>
    </row>
    <row r="25" spans="1:9" ht="21" x14ac:dyDescent="0.35">
      <c r="B25" s="4"/>
      <c r="C25" s="39" t="s">
        <v>13</v>
      </c>
      <c r="D25" s="40"/>
      <c r="E25" s="40"/>
      <c r="F25" s="40"/>
      <c r="G25" s="41"/>
      <c r="H25" s="5">
        <f>SUM(H2:H24)/23</f>
        <v>4.6910869565217377</v>
      </c>
      <c r="I25" s="5">
        <f>SUM(I2:I24)/23</f>
        <v>93.821739130434793</v>
      </c>
    </row>
    <row r="28" spans="1:9" x14ac:dyDescent="0.25">
      <c r="A28" s="37" t="s">
        <v>20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25">
      <c r="A29" s="37"/>
      <c r="B29" s="37"/>
      <c r="C29" s="37"/>
      <c r="D29" s="37"/>
      <c r="E29" s="37"/>
      <c r="F29" s="37"/>
      <c r="G29" s="37"/>
      <c r="H29" s="37"/>
      <c r="I29" s="37"/>
    </row>
    <row r="31" spans="1:9" x14ac:dyDescent="0.25">
      <c r="D31" s="38" t="s">
        <v>21</v>
      </c>
      <c r="E31" s="38"/>
      <c r="F31" s="38"/>
      <c r="G31" s="38"/>
      <c r="H31" s="38"/>
      <c r="I31" s="38"/>
    </row>
    <row r="32" spans="1:9" x14ac:dyDescent="0.25">
      <c r="D32" s="38"/>
      <c r="E32" s="38"/>
      <c r="F32" s="38"/>
      <c r="G32" s="38"/>
      <c r="H32" s="38"/>
      <c r="I32" s="38"/>
    </row>
  </sheetData>
  <mergeCells count="3">
    <mergeCell ref="A28:I29"/>
    <mergeCell ref="D31:I32"/>
    <mergeCell ref="C25:G25"/>
  </mergeCells>
  <pageMargins left="0.7" right="0.7" top="0.75" bottom="0.75" header="0.3" footer="0.3"/>
  <pageSetup paperSize="9" orientation="landscape" r:id="rId1"/>
  <headerFooter>
    <oddHeader>&amp;C&amp;"Times New Roman,Kalın"2019 YILI ÖĞRETİM GÖREVLİLERİ DEĞERLENDİRME ANKET ANALİZ SONUÇLARI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view="pageLayout" topLeftCell="B22" zoomScale="98" zoomScaleNormal="100" zoomScalePageLayoutView="98" workbookViewId="0">
      <selection activeCell="H24" sqref="H24"/>
    </sheetView>
  </sheetViews>
  <sheetFormatPr defaultRowHeight="17.25" x14ac:dyDescent="0.3"/>
  <cols>
    <col min="1" max="1" width="76.28515625" style="7" customWidth="1"/>
    <col min="2" max="6" width="7.85546875" style="12" customWidth="1"/>
    <col min="7" max="7" width="11.28515625" style="17" customWidth="1"/>
    <col min="8" max="8" width="11.85546875" style="17" customWidth="1"/>
    <col min="9" max="16384" width="9.140625" style="7"/>
  </cols>
  <sheetData>
    <row r="1" spans="1:8" ht="36" customHeight="1" thickBot="1" x14ac:dyDescent="0.35"/>
    <row r="2" spans="1:8" ht="135.75" customHeight="1" thickBot="1" x14ac:dyDescent="0.35">
      <c r="A2" s="31" t="s">
        <v>68</v>
      </c>
      <c r="B2" s="11" t="s">
        <v>69</v>
      </c>
      <c r="C2" s="11" t="s">
        <v>71</v>
      </c>
      <c r="D2" s="11" t="s">
        <v>70</v>
      </c>
      <c r="E2" s="11" t="s">
        <v>72</v>
      </c>
      <c r="F2" s="11" t="s">
        <v>73</v>
      </c>
      <c r="G2" s="15" t="s">
        <v>11</v>
      </c>
      <c r="H2" s="16" t="s">
        <v>12</v>
      </c>
    </row>
    <row r="3" spans="1:8" ht="21.75" customHeight="1" thickBot="1" x14ac:dyDescent="0.35">
      <c r="A3" s="32"/>
      <c r="B3" s="33"/>
      <c r="C3" s="33"/>
      <c r="D3" s="33"/>
      <c r="E3" s="33"/>
      <c r="F3" s="33"/>
    </row>
    <row r="4" spans="1:8" ht="23.25" customHeight="1" x14ac:dyDescent="0.4">
      <c r="A4" s="50" t="s">
        <v>63</v>
      </c>
      <c r="B4" s="51"/>
      <c r="C4" s="51"/>
      <c r="D4" s="51"/>
      <c r="E4" s="51"/>
      <c r="F4" s="51"/>
      <c r="G4" s="51"/>
      <c r="H4" s="52"/>
    </row>
    <row r="5" spans="1:8" ht="30" customHeight="1" x14ac:dyDescent="0.3">
      <c r="A5" s="35" t="s">
        <v>42</v>
      </c>
      <c r="B5" s="34">
        <v>21</v>
      </c>
      <c r="C5" s="13">
        <v>47</v>
      </c>
      <c r="D5" s="13">
        <v>64</v>
      </c>
      <c r="E5" s="13">
        <v>11</v>
      </c>
      <c r="F5" s="13">
        <v>20</v>
      </c>
      <c r="G5" s="21">
        <f t="shared" ref="G5:G12" si="0">(B5*5+C5*4+D5*3+E5*2+F5*1)/171</f>
        <v>3.0818713450292399</v>
      </c>
      <c r="H5" s="22">
        <f>G5*20</f>
        <v>61.637426900584799</v>
      </c>
    </row>
    <row r="6" spans="1:8" ht="31.5" x14ac:dyDescent="0.3">
      <c r="A6" s="35" t="s">
        <v>43</v>
      </c>
      <c r="B6" s="13">
        <v>16</v>
      </c>
      <c r="C6" s="13">
        <v>46</v>
      </c>
      <c r="D6" s="13">
        <v>66</v>
      </c>
      <c r="E6" s="13">
        <v>24</v>
      </c>
      <c r="F6" s="13">
        <v>11</v>
      </c>
      <c r="G6" s="21">
        <f t="shared" si="0"/>
        <v>3.0467836257309941</v>
      </c>
      <c r="H6" s="22">
        <f t="shared" ref="H6:H14" si="1">G6*20</f>
        <v>60.935672514619881</v>
      </c>
    </row>
    <row r="7" spans="1:8" ht="31.5" x14ac:dyDescent="0.3">
      <c r="A7" s="35" t="s">
        <v>44</v>
      </c>
      <c r="B7" s="13">
        <v>20</v>
      </c>
      <c r="C7" s="13">
        <v>53</v>
      </c>
      <c r="D7" s="13">
        <v>62</v>
      </c>
      <c r="E7" s="13">
        <v>12</v>
      </c>
      <c r="F7" s="13">
        <v>16</v>
      </c>
      <c r="G7" s="21">
        <f t="shared" si="0"/>
        <v>3.1461988304093569</v>
      </c>
      <c r="H7" s="22">
        <f t="shared" si="1"/>
        <v>62.923976608187139</v>
      </c>
    </row>
    <row r="8" spans="1:8" ht="31.5" x14ac:dyDescent="0.3">
      <c r="A8" s="35" t="s">
        <v>45</v>
      </c>
      <c r="B8" s="13">
        <v>37</v>
      </c>
      <c r="C8" s="13">
        <v>52</v>
      </c>
      <c r="D8" s="13">
        <v>53</v>
      </c>
      <c r="E8" s="13">
        <v>12</v>
      </c>
      <c r="F8" s="13">
        <v>9</v>
      </c>
      <c r="G8" s="21">
        <f t="shared" si="0"/>
        <v>3.4210526315789473</v>
      </c>
      <c r="H8" s="22">
        <f t="shared" si="1"/>
        <v>68.421052631578945</v>
      </c>
    </row>
    <row r="9" spans="1:8" ht="31.5" x14ac:dyDescent="0.3">
      <c r="A9" s="35" t="s">
        <v>46</v>
      </c>
      <c r="B9" s="13">
        <v>18</v>
      </c>
      <c r="C9" s="13">
        <v>40</v>
      </c>
      <c r="D9" s="13">
        <v>68</v>
      </c>
      <c r="E9" s="13">
        <v>23</v>
      </c>
      <c r="F9" s="13">
        <v>14</v>
      </c>
      <c r="G9" s="21">
        <f t="shared" si="0"/>
        <v>3.0058479532163744</v>
      </c>
      <c r="H9" s="22">
        <f t="shared" si="1"/>
        <v>60.116959064327489</v>
      </c>
    </row>
    <row r="10" spans="1:8" ht="21.75" x14ac:dyDescent="0.3">
      <c r="A10" s="35" t="s">
        <v>47</v>
      </c>
      <c r="B10" s="13">
        <v>15</v>
      </c>
      <c r="C10" s="13">
        <v>52</v>
      </c>
      <c r="D10" s="13">
        <v>70</v>
      </c>
      <c r="E10" s="13">
        <v>15</v>
      </c>
      <c r="F10" s="13">
        <v>11</v>
      </c>
      <c r="G10" s="21">
        <f t="shared" si="0"/>
        <v>3.1228070175438596</v>
      </c>
      <c r="H10" s="22">
        <f t="shared" si="1"/>
        <v>62.456140350877192</v>
      </c>
    </row>
    <row r="11" spans="1:8" ht="31.5" x14ac:dyDescent="0.3">
      <c r="A11" s="35" t="s">
        <v>49</v>
      </c>
      <c r="B11" s="13">
        <v>6</v>
      </c>
      <c r="C11" s="13">
        <v>41</v>
      </c>
      <c r="D11" s="13">
        <v>49</v>
      </c>
      <c r="E11" s="13">
        <v>55</v>
      </c>
      <c r="F11" s="13">
        <v>12</v>
      </c>
      <c r="G11" s="21">
        <f t="shared" si="0"/>
        <v>2.7076023391812867</v>
      </c>
      <c r="H11" s="22">
        <f t="shared" si="1"/>
        <v>54.152046783625735</v>
      </c>
    </row>
    <row r="12" spans="1:8" ht="32.25" thickBot="1" x14ac:dyDescent="0.35">
      <c r="A12" s="35" t="s">
        <v>50</v>
      </c>
      <c r="B12" s="13">
        <v>20</v>
      </c>
      <c r="C12" s="13">
        <v>56</v>
      </c>
      <c r="D12" s="13">
        <v>60</v>
      </c>
      <c r="E12" s="13">
        <v>13</v>
      </c>
      <c r="F12" s="13">
        <v>14</v>
      </c>
      <c r="G12" s="21">
        <f t="shared" si="0"/>
        <v>3.1812865497076022</v>
      </c>
      <c r="H12" s="22">
        <f t="shared" si="1"/>
        <v>63.625730994152043</v>
      </c>
    </row>
    <row r="13" spans="1:8" ht="117.75" customHeight="1" thickBot="1" x14ac:dyDescent="0.35">
      <c r="A13" s="8"/>
      <c r="B13" s="11" t="s">
        <v>51</v>
      </c>
      <c r="C13" s="11" t="s">
        <v>52</v>
      </c>
      <c r="D13" s="11" t="s">
        <v>53</v>
      </c>
      <c r="E13" s="11" t="s">
        <v>54</v>
      </c>
      <c r="F13" s="11" t="s">
        <v>55</v>
      </c>
      <c r="G13" s="18"/>
      <c r="H13" s="19"/>
    </row>
    <row r="14" spans="1:8" ht="31.5" x14ac:dyDescent="0.3">
      <c r="A14" s="35" t="s">
        <v>48</v>
      </c>
      <c r="B14" s="13">
        <v>6</v>
      </c>
      <c r="C14" s="13">
        <v>31</v>
      </c>
      <c r="D14" s="13">
        <v>84</v>
      </c>
      <c r="E14" s="13">
        <v>23</v>
      </c>
      <c r="F14" s="13">
        <v>19</v>
      </c>
      <c r="G14" s="21">
        <f>(B14*5+C14*4+D14*3+E14*2+F14*1)/171</f>
        <v>2.7543859649122808</v>
      </c>
      <c r="H14" s="22">
        <f t="shared" si="1"/>
        <v>55.087719298245617</v>
      </c>
    </row>
    <row r="15" spans="1:8" ht="24" thickBot="1" x14ac:dyDescent="0.45">
      <c r="A15" s="42" t="s">
        <v>14</v>
      </c>
      <c r="B15" s="58"/>
      <c r="C15" s="58"/>
      <c r="D15" s="58"/>
      <c r="E15" s="58"/>
      <c r="F15" s="58"/>
      <c r="G15" s="23">
        <f>SUM(G14,G5:G12)/9</f>
        <v>3.0519818063677713</v>
      </c>
      <c r="H15" s="24">
        <f>G15*20</f>
        <v>61.039636127355422</v>
      </c>
    </row>
    <row r="16" spans="1:8" ht="29.25" customHeight="1" thickBot="1" x14ac:dyDescent="0.35"/>
    <row r="17" spans="1:8" ht="24" thickBot="1" x14ac:dyDescent="0.45">
      <c r="A17" s="53" t="s">
        <v>62</v>
      </c>
      <c r="B17" s="54"/>
      <c r="C17" s="54"/>
      <c r="D17" s="54"/>
      <c r="E17" s="54"/>
      <c r="F17" s="54"/>
      <c r="G17" s="54"/>
      <c r="H17" s="55"/>
    </row>
    <row r="18" spans="1:8" ht="135.75" customHeight="1" thickBot="1" x14ac:dyDescent="0.35">
      <c r="A18" s="36"/>
      <c r="B18" s="11" t="s">
        <v>37</v>
      </c>
      <c r="C18" s="11" t="s">
        <v>38</v>
      </c>
      <c r="D18" s="11" t="s">
        <v>39</v>
      </c>
      <c r="E18" s="11" t="s">
        <v>40</v>
      </c>
      <c r="F18" s="11" t="s">
        <v>41</v>
      </c>
      <c r="G18" s="15" t="s">
        <v>11</v>
      </c>
      <c r="H18" s="16" t="s">
        <v>12</v>
      </c>
    </row>
    <row r="19" spans="1:8" ht="31.5" x14ac:dyDescent="0.3">
      <c r="A19" s="35" t="s">
        <v>56</v>
      </c>
      <c r="B19" s="13">
        <v>45</v>
      </c>
      <c r="C19" s="13">
        <v>62</v>
      </c>
      <c r="D19" s="13">
        <v>41</v>
      </c>
      <c r="E19" s="13">
        <v>11</v>
      </c>
      <c r="F19" s="13">
        <v>4</v>
      </c>
      <c r="G19" s="21">
        <f>(B19*5+C19*4+D19*3+E19*2+F19*1)/171</f>
        <v>3.6374269005847952</v>
      </c>
      <c r="H19" s="22">
        <f>G19*20</f>
        <v>72.748538011695899</v>
      </c>
    </row>
    <row r="20" spans="1:8" ht="31.5" x14ac:dyDescent="0.3">
      <c r="A20" s="35" t="s">
        <v>57</v>
      </c>
      <c r="B20" s="13">
        <v>63</v>
      </c>
      <c r="C20" s="13">
        <v>55</v>
      </c>
      <c r="D20" s="13">
        <v>38</v>
      </c>
      <c r="E20" s="13">
        <v>5</v>
      </c>
      <c r="F20" s="13">
        <v>2</v>
      </c>
      <c r="G20" s="21">
        <f>(B20*5+C20*4+D20*3+E20*2+F20*1)/171</f>
        <v>3.865497076023392</v>
      </c>
      <c r="H20" s="22">
        <f t="shared" ref="H20" si="2">G20*20</f>
        <v>77.309941520467845</v>
      </c>
    </row>
    <row r="21" spans="1:8" ht="31.5" x14ac:dyDescent="0.3">
      <c r="A21" s="35" t="s">
        <v>58</v>
      </c>
      <c r="B21" s="13">
        <v>46</v>
      </c>
      <c r="C21" s="13">
        <v>64</v>
      </c>
      <c r="D21" s="13">
        <v>43</v>
      </c>
      <c r="E21" s="13">
        <v>6</v>
      </c>
      <c r="F21" s="13">
        <v>4</v>
      </c>
      <c r="G21" s="21">
        <f>(B21*5+C21*4+D21*3+E21*2+F21*1)/171</f>
        <v>3.6900584795321638</v>
      </c>
      <c r="H21" s="22">
        <f>G21*20</f>
        <v>73.801169590643269</v>
      </c>
    </row>
    <row r="22" spans="1:8" ht="31.5" x14ac:dyDescent="0.3">
      <c r="A22" s="35" t="s">
        <v>59</v>
      </c>
      <c r="B22" s="13">
        <v>47</v>
      </c>
      <c r="C22" s="13">
        <v>52</v>
      </c>
      <c r="D22" s="13">
        <v>54</v>
      </c>
      <c r="E22" s="13">
        <v>6</v>
      </c>
      <c r="F22" s="13">
        <v>4</v>
      </c>
      <c r="G22" s="21">
        <f>(B22*5+C22*4+D22*3+E22*2+F22*1)/171</f>
        <v>3.6315789473684212</v>
      </c>
      <c r="H22" s="22">
        <f t="shared" ref="H22" si="3">G22*20</f>
        <v>72.631578947368425</v>
      </c>
    </row>
    <row r="23" spans="1:8" ht="21.75" x14ac:dyDescent="0.3">
      <c r="A23" s="35" t="s">
        <v>60</v>
      </c>
      <c r="B23" s="13">
        <v>36</v>
      </c>
      <c r="C23" s="13">
        <v>44</v>
      </c>
      <c r="D23" s="13">
        <v>57</v>
      </c>
      <c r="E23" s="13">
        <v>11</v>
      </c>
      <c r="F23" s="13">
        <v>15</v>
      </c>
      <c r="G23" s="21">
        <f>(B23*5+C23*4+D23*3+E23*2+F23*1)/171</f>
        <v>3.2982456140350878</v>
      </c>
      <c r="H23" s="22">
        <f>G23*20</f>
        <v>65.964912280701753</v>
      </c>
    </row>
    <row r="24" spans="1:8" ht="24" thickBot="1" x14ac:dyDescent="0.45">
      <c r="A24" s="42" t="s">
        <v>14</v>
      </c>
      <c r="B24" s="43"/>
      <c r="C24" s="43"/>
      <c r="D24" s="43"/>
      <c r="E24" s="43"/>
      <c r="F24" s="43"/>
      <c r="G24" s="23">
        <f>SUM(G19:G23)/5</f>
        <v>3.6245614035087721</v>
      </c>
      <c r="H24" s="59">
        <f t="shared" ref="H24" si="4">G24*20</f>
        <v>72.491228070175438</v>
      </c>
    </row>
    <row r="25" spans="1:8" ht="48" customHeight="1" thickBot="1" x14ac:dyDescent="0.35"/>
    <row r="26" spans="1:8" ht="23.25" x14ac:dyDescent="0.4">
      <c r="A26" s="53" t="s">
        <v>61</v>
      </c>
      <c r="B26" s="56"/>
      <c r="C26" s="56"/>
      <c r="D26" s="56"/>
      <c r="E26" s="56"/>
      <c r="F26" s="56"/>
      <c r="G26" s="56"/>
      <c r="H26" s="57"/>
    </row>
    <row r="27" spans="1:8" ht="31.5" x14ac:dyDescent="0.3">
      <c r="A27" s="35" t="s">
        <v>64</v>
      </c>
      <c r="B27" s="13">
        <v>49</v>
      </c>
      <c r="C27" s="13">
        <v>45</v>
      </c>
      <c r="D27" s="13">
        <v>53</v>
      </c>
      <c r="E27" s="13">
        <v>9</v>
      </c>
      <c r="F27" s="13">
        <v>7</v>
      </c>
      <c r="G27" s="21">
        <f>(B27*5+C27*4+D27*3+E27*2+F27*1)/171</f>
        <v>3.5614035087719298</v>
      </c>
      <c r="H27" s="22">
        <f>G27*20</f>
        <v>71.228070175438603</v>
      </c>
    </row>
    <row r="28" spans="1:8" ht="24" thickBot="1" x14ac:dyDescent="0.45">
      <c r="A28" s="42" t="s">
        <v>14</v>
      </c>
      <c r="B28" s="43"/>
      <c r="C28" s="43"/>
      <c r="D28" s="43"/>
      <c r="E28" s="43"/>
      <c r="F28" s="43"/>
      <c r="G28" s="29">
        <f>SUM(G27:G27)/1</f>
        <v>3.5614035087719298</v>
      </c>
      <c r="H28" s="30">
        <f t="shared" ref="H28" si="5">G28*20</f>
        <v>71.228070175438603</v>
      </c>
    </row>
    <row r="29" spans="1:8" ht="46.5" customHeight="1" x14ac:dyDescent="0.3">
      <c r="A29" s="9"/>
      <c r="B29" s="14"/>
      <c r="C29" s="14"/>
      <c r="D29" s="14"/>
      <c r="E29" s="14"/>
      <c r="F29" s="14"/>
      <c r="G29" s="20"/>
      <c r="H29" s="20"/>
    </row>
    <row r="30" spans="1:8" x14ac:dyDescent="0.3">
      <c r="A30" s="9"/>
      <c r="B30" s="14"/>
      <c r="C30" s="14"/>
      <c r="D30" s="14"/>
      <c r="E30" s="14"/>
      <c r="F30" s="14"/>
      <c r="G30" s="20"/>
      <c r="H30" s="20"/>
    </row>
    <row r="32" spans="1:8" ht="18" thickBot="1" x14ac:dyDescent="0.35"/>
    <row r="33" spans="1:8" ht="33" customHeight="1" thickBot="1" x14ac:dyDescent="0.35">
      <c r="A33" s="46" t="s">
        <v>35</v>
      </c>
      <c r="B33" s="47"/>
      <c r="C33" s="47"/>
      <c r="D33" s="47"/>
      <c r="E33" s="47"/>
      <c r="F33" s="47"/>
      <c r="G33" s="27">
        <f>SUM(G15,G24,G28)/3</f>
        <v>3.4126489062161576</v>
      </c>
      <c r="H33" s="28">
        <f>G33*20</f>
        <v>68.25297812432315</v>
      </c>
    </row>
    <row r="38" spans="1:8" ht="21.75" x14ac:dyDescent="0.4">
      <c r="A38" s="25" t="s">
        <v>67</v>
      </c>
      <c r="B38" s="26"/>
      <c r="C38" s="49" t="s">
        <v>65</v>
      </c>
      <c r="D38" s="49"/>
      <c r="E38" s="49"/>
      <c r="F38" s="49"/>
      <c r="G38" s="49"/>
      <c r="H38" s="49"/>
    </row>
    <row r="39" spans="1:8" ht="21.75" x14ac:dyDescent="0.4">
      <c r="A39" s="25" t="s">
        <v>66</v>
      </c>
      <c r="B39" s="26"/>
      <c r="C39" s="49" t="s">
        <v>36</v>
      </c>
      <c r="D39" s="49"/>
      <c r="E39" s="49"/>
      <c r="F39" s="49"/>
      <c r="G39" s="49"/>
      <c r="H39" s="49"/>
    </row>
    <row r="40" spans="1:8" ht="36.75" customHeight="1" x14ac:dyDescent="0.3"/>
    <row r="48" spans="1:8" ht="52.5" customHeight="1" x14ac:dyDescent="0.3"/>
    <row r="49" spans="1:8" ht="18" customHeight="1" x14ac:dyDescent="0.3">
      <c r="A49" s="45"/>
      <c r="B49" s="45"/>
      <c r="C49" s="45"/>
      <c r="D49" s="45"/>
      <c r="E49" s="45"/>
      <c r="F49" s="45"/>
      <c r="G49" s="45"/>
      <c r="H49" s="45"/>
    </row>
    <row r="55" spans="1:8" ht="45.75" customHeight="1" x14ac:dyDescent="0.3"/>
    <row r="56" spans="1:8" x14ac:dyDescent="0.3">
      <c r="A56" s="45"/>
      <c r="B56" s="45"/>
      <c r="C56" s="45"/>
      <c r="D56" s="45"/>
      <c r="E56" s="45"/>
      <c r="F56" s="45"/>
      <c r="G56" s="45"/>
      <c r="H56" s="45"/>
    </row>
    <row r="58" spans="1:8" x14ac:dyDescent="0.3">
      <c r="A58" s="48"/>
      <c r="B58" s="48"/>
      <c r="C58" s="48"/>
      <c r="D58" s="48"/>
      <c r="E58" s="48"/>
      <c r="F58" s="48"/>
      <c r="G58" s="10"/>
      <c r="H58" s="10"/>
    </row>
    <row r="61" spans="1:8" x14ac:dyDescent="0.3">
      <c r="A61" s="48"/>
      <c r="B61" s="48"/>
      <c r="C61" s="48"/>
      <c r="D61" s="48"/>
      <c r="E61" s="48"/>
      <c r="F61" s="48"/>
      <c r="G61" s="20"/>
      <c r="H61" s="20"/>
    </row>
    <row r="67" spans="2:8" x14ac:dyDescent="0.3">
      <c r="B67" s="44"/>
      <c r="C67" s="44"/>
      <c r="D67" s="44"/>
      <c r="E67" s="44"/>
      <c r="F67" s="44"/>
      <c r="G67" s="44"/>
      <c r="H67" s="44"/>
    </row>
    <row r="68" spans="2:8" x14ac:dyDescent="0.3">
      <c r="B68" s="44"/>
      <c r="C68" s="44"/>
      <c r="D68" s="44"/>
      <c r="E68" s="44"/>
      <c r="F68" s="44"/>
      <c r="G68" s="44"/>
      <c r="H68" s="44"/>
    </row>
    <row r="69" spans="2:8" x14ac:dyDescent="0.3">
      <c r="B69" s="44"/>
      <c r="C69" s="44"/>
      <c r="D69" s="44"/>
      <c r="E69" s="44"/>
      <c r="F69" s="44"/>
      <c r="G69" s="44"/>
      <c r="H69" s="44"/>
    </row>
  </sheetData>
  <mergeCells count="14">
    <mergeCell ref="A4:H4"/>
    <mergeCell ref="A17:H17"/>
    <mergeCell ref="A26:H26"/>
    <mergeCell ref="A15:F15"/>
    <mergeCell ref="A24:F24"/>
    <mergeCell ref="A28:F28"/>
    <mergeCell ref="B67:H69"/>
    <mergeCell ref="A49:H49"/>
    <mergeCell ref="A56:H56"/>
    <mergeCell ref="A33:F33"/>
    <mergeCell ref="A58:F58"/>
    <mergeCell ref="A61:F61"/>
    <mergeCell ref="C39:H39"/>
    <mergeCell ref="C38:H3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2023-11-02T19:21:25Z</dcterms:modified>
</cp:coreProperties>
</file>